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126F025-CF57-434B-A9FC-FC20E88EFD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1" l="1"/>
  <c r="O17" i="1" s="1"/>
  <c r="O20" i="1" s="1"/>
  <c r="AJ13" i="1"/>
  <c r="AI13" i="1"/>
  <c r="AH13" i="1"/>
  <c r="AG13" i="1"/>
  <c r="AF13" i="1"/>
  <c r="AE13" i="1"/>
  <c r="AD13" i="1"/>
  <c r="I19" i="1" s="1"/>
  <c r="AC13" i="1"/>
  <c r="H19" i="1" s="1"/>
  <c r="AB13" i="1"/>
  <c r="G19" i="1" s="1"/>
  <c r="AA13" i="1"/>
  <c r="F19" i="1" s="1"/>
  <c r="Z13" i="1"/>
  <c r="E19" i="1" s="1"/>
  <c r="Y13" i="1"/>
  <c r="X13" i="1"/>
  <c r="W13" i="1"/>
  <c r="V13" i="1"/>
  <c r="U13" i="1"/>
  <c r="M13" i="1"/>
  <c r="L13" i="1"/>
  <c r="K13" i="1"/>
  <c r="J13" i="1"/>
  <c r="I13" i="1"/>
  <c r="H13" i="1"/>
  <c r="H17" i="1" s="1"/>
  <c r="H20" i="1" s="1"/>
  <c r="G13" i="1"/>
  <c r="G17" i="1" s="1"/>
  <c r="F13" i="1"/>
  <c r="F17" i="1" s="1"/>
  <c r="F20" i="1" s="1"/>
  <c r="E13" i="1"/>
  <c r="E17" i="1" s="1"/>
  <c r="M19" i="1" l="1"/>
  <c r="K19" i="1"/>
  <c r="L19" i="1"/>
  <c r="N19" i="1"/>
  <c r="E20" i="1"/>
  <c r="L20" i="1" s="1"/>
  <c r="G20" i="1"/>
  <c r="K17" i="1"/>
  <c r="L17" i="1"/>
  <c r="N13" i="1"/>
  <c r="N17" i="1" s="1"/>
  <c r="I17" i="1"/>
  <c r="D14" i="1"/>
  <c r="K20" i="1" l="1"/>
  <c r="M17" i="1"/>
  <c r="I20" i="1"/>
  <c r="N20" i="1" l="1"/>
  <c r="M20" i="1"/>
</calcChain>
</file>

<file path=xl/sharedStrings.xml><?xml version="1.0" encoding="utf-8"?>
<sst xmlns="http://schemas.openxmlformats.org/spreadsheetml/2006/main" count="97" uniqueCount="62">
  <si>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</si>
  <si>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</si>
  <si>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</si>
  <si>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</si>
  <si>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</si>
  <si>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</si>
  <si>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</si>
  <si>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</si>
  <si>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</si>
  <si>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</si>
  <si>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</si>
  <si>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</si>
  <si>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</si>
  <si>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</si>
  <si>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</si>
  <si>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</si>
  <si>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</si>
  <si>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</si>
  <si>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</si>
  <si>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</si>
  <si>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</si>
  <si>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</si>
  <si>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</si>
  <si>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</si>
  <si>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</si>
  <si>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</si>
  <si>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</si>
  <si>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</si>
  <si>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</si>
  <si>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</si>
  <si>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</si>
  <si>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</si>
  <si>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</si>
  <si>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</si>
  <si>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</si>
  <si>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</si>
  <si>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</si>
  <si>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1.  ottelu</t>
  </si>
  <si>
    <t xml:space="preserve">Lyöty </t>
  </si>
  <si>
    <t xml:space="preserve">Tuotu </t>
  </si>
  <si>
    <t>L+T</t>
  </si>
  <si>
    <t>suomensarja</t>
  </si>
  <si>
    <t>Pesä Ysit  2</t>
  </si>
  <si>
    <t>Pesä Ysit</t>
  </si>
  <si>
    <t>9.</t>
  </si>
  <si>
    <t>Essi Rytteri</t>
  </si>
  <si>
    <t>11.4.2002   Lappeenranta</t>
  </si>
  <si>
    <t>29.05. 2019  Pesä Ysit - Manse PP  0-2  (0-3, 0-2)</t>
  </si>
  <si>
    <t>3.  ottelu</t>
  </si>
  <si>
    <t>12.06. 2019  Pesä Ysit - LaVe  1-0  (8-2, 5-5)</t>
  </si>
  <si>
    <t>17 v   1 kk 18 pv</t>
  </si>
  <si>
    <t>17 v   2 kk   1 pv</t>
  </si>
  <si>
    <t>24.06. 2020  Tahko - Pesä Ysit  1-0  (8-8, 12-0)</t>
  </si>
  <si>
    <t>17.  ottelu</t>
  </si>
  <si>
    <t>18 v   2 kk 13 pv</t>
  </si>
  <si>
    <t>10.</t>
  </si>
  <si>
    <t>12.</t>
  </si>
  <si>
    <t>7.</t>
  </si>
  <si>
    <t>ykköspesis</t>
  </si>
  <si>
    <t>HP</t>
  </si>
  <si>
    <t>HP = Haminan Palloilijat  (1928)</t>
  </si>
  <si>
    <t>Pesä Ysit  (1976),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</si>
</sst>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0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9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2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7109375" style="57" customWidth="1"/>
    <col min="16" max="19" width="5.7109375" style="57" customWidth="1"/>
    <col min="20" max="20" width="0.7109375" style="57" customWidth="1"/>
    <col min="21" max="28" width="5.7109375" style="57" customWidth="1"/>
    <col min="29" max="32" width="5.7109375" style="24" customWidth="1"/>
    <col min="33" max="33" width="5.7109375" style="58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45</v>
      </c>
      <c r="C1" s="2"/>
      <c r="D1" s="3"/>
      <c r="E1" s="4" t="s">
        <v>46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40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59">
        <v>2017</v>
      </c>
      <c r="C4" s="59"/>
      <c r="D4" s="60" t="s">
        <v>42</v>
      </c>
      <c r="E4" s="59"/>
      <c r="F4" s="61" t="s">
        <v>41</v>
      </c>
      <c r="G4" s="62"/>
      <c r="H4" s="63"/>
      <c r="I4" s="59"/>
      <c r="J4" s="59"/>
      <c r="K4" s="59"/>
      <c r="L4" s="59"/>
      <c r="M4" s="59"/>
      <c r="N4" s="64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59">
        <v>2018</v>
      </c>
      <c r="C5" s="59"/>
      <c r="D5" s="60" t="s">
        <v>42</v>
      </c>
      <c r="E5" s="59"/>
      <c r="F5" s="61" t="s">
        <v>41</v>
      </c>
      <c r="G5" s="62"/>
      <c r="H5" s="63"/>
      <c r="I5" s="59"/>
      <c r="J5" s="59"/>
      <c r="K5" s="59"/>
      <c r="L5" s="59"/>
      <c r="M5" s="59"/>
      <c r="N5" s="64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59">
        <v>2019</v>
      </c>
      <c r="C6" s="59"/>
      <c r="D6" s="60" t="s">
        <v>42</v>
      </c>
      <c r="E6" s="59"/>
      <c r="F6" s="61" t="s">
        <v>41</v>
      </c>
      <c r="G6" s="62"/>
      <c r="H6" s="63"/>
      <c r="I6" s="59"/>
      <c r="J6" s="59"/>
      <c r="K6" s="59"/>
      <c r="L6" s="59"/>
      <c r="M6" s="59"/>
      <c r="N6" s="64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2019</v>
      </c>
      <c r="C7" s="25" t="s">
        <v>44</v>
      </c>
      <c r="D7" s="27" t="s">
        <v>43</v>
      </c>
      <c r="E7" s="25">
        <v>16</v>
      </c>
      <c r="F7" s="25">
        <v>0</v>
      </c>
      <c r="G7" s="25">
        <v>4</v>
      </c>
      <c r="H7" s="25">
        <v>2</v>
      </c>
      <c r="I7" s="25">
        <v>32</v>
      </c>
      <c r="J7" s="25">
        <v>19</v>
      </c>
      <c r="K7" s="25">
        <v>3</v>
      </c>
      <c r="L7" s="25">
        <v>6</v>
      </c>
      <c r="M7" s="25">
        <v>4</v>
      </c>
      <c r="N7" s="28">
        <v>0.37647058823529411</v>
      </c>
      <c r="O7" s="23">
        <v>85</v>
      </c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2020</v>
      </c>
      <c r="C8" s="25" t="s">
        <v>55</v>
      </c>
      <c r="D8" s="27" t="s">
        <v>43</v>
      </c>
      <c r="E8" s="25">
        <v>20</v>
      </c>
      <c r="F8" s="25">
        <v>1</v>
      </c>
      <c r="G8" s="25">
        <v>3</v>
      </c>
      <c r="H8" s="25">
        <v>3</v>
      </c>
      <c r="I8" s="25">
        <v>20</v>
      </c>
      <c r="J8" s="25">
        <v>3</v>
      </c>
      <c r="K8" s="25">
        <v>9</v>
      </c>
      <c r="L8" s="25">
        <v>4</v>
      </c>
      <c r="M8" s="25">
        <v>4</v>
      </c>
      <c r="N8" s="28">
        <v>0.29899999999999999</v>
      </c>
      <c r="O8" s="44">
        <v>67</v>
      </c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83">
        <v>2021</v>
      </c>
      <c r="C9" s="83" t="s">
        <v>56</v>
      </c>
      <c r="D9" s="84" t="s">
        <v>43</v>
      </c>
      <c r="E9" s="83">
        <v>18</v>
      </c>
      <c r="F9" s="83">
        <v>0</v>
      </c>
      <c r="G9" s="83">
        <v>3</v>
      </c>
      <c r="H9" s="83">
        <v>3</v>
      </c>
      <c r="I9" s="83">
        <v>13</v>
      </c>
      <c r="J9" s="83">
        <v>4</v>
      </c>
      <c r="K9" s="83">
        <v>0</v>
      </c>
      <c r="L9" s="83">
        <v>6</v>
      </c>
      <c r="M9" s="83">
        <v>3</v>
      </c>
      <c r="N9" s="85">
        <v>0.4194</v>
      </c>
      <c r="O9" s="86">
        <v>31</v>
      </c>
      <c r="P9" s="17"/>
      <c r="Q9" s="17"/>
      <c r="R9" s="17"/>
      <c r="S9" s="17"/>
      <c r="T9" s="23"/>
      <c r="U9" s="25"/>
      <c r="V9" s="25"/>
      <c r="W9" s="25"/>
      <c r="X9" s="25"/>
      <c r="Y9" s="25"/>
      <c r="Z9" s="26">
        <v>5</v>
      </c>
      <c r="AA9" s="26">
        <v>0</v>
      </c>
      <c r="AB9" s="26">
        <v>0</v>
      </c>
      <c r="AC9" s="26">
        <v>1</v>
      </c>
      <c r="AD9" s="26">
        <v>2</v>
      </c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87">
        <v>2022</v>
      </c>
      <c r="C10" s="87" t="s">
        <v>57</v>
      </c>
      <c r="D10" s="88" t="s">
        <v>43</v>
      </c>
      <c r="E10" s="87"/>
      <c r="F10" s="89" t="s">
        <v>58</v>
      </c>
      <c r="G10" s="90"/>
      <c r="H10" s="91"/>
      <c r="I10" s="87"/>
      <c r="J10" s="87"/>
      <c r="K10" s="87"/>
      <c r="L10" s="87"/>
      <c r="M10" s="87"/>
      <c r="N10" s="92"/>
      <c r="O10" s="23">
        <v>17</v>
      </c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2023</v>
      </c>
      <c r="C11" s="25" t="s">
        <v>44</v>
      </c>
      <c r="D11" s="93" t="s">
        <v>59</v>
      </c>
      <c r="E11" s="83">
        <v>22</v>
      </c>
      <c r="F11" s="83">
        <v>0</v>
      </c>
      <c r="G11" s="25">
        <v>3</v>
      </c>
      <c r="H11" s="83">
        <v>3</v>
      </c>
      <c r="I11" s="83">
        <v>18</v>
      </c>
      <c r="J11" s="25">
        <v>2</v>
      </c>
      <c r="K11" s="25">
        <v>5</v>
      </c>
      <c r="L11" s="25">
        <v>8</v>
      </c>
      <c r="M11" s="25">
        <v>3</v>
      </c>
      <c r="N11" s="94">
        <v>0.38299999999999995</v>
      </c>
      <c r="O11" s="95">
        <v>47</v>
      </c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96">
        <v>2024</v>
      </c>
      <c r="C12" s="96" t="s">
        <v>56</v>
      </c>
      <c r="D12" s="97" t="s">
        <v>59</v>
      </c>
      <c r="E12" s="96">
        <v>1</v>
      </c>
      <c r="F12" s="96">
        <v>0</v>
      </c>
      <c r="G12" s="96">
        <v>0</v>
      </c>
      <c r="H12" s="96">
        <v>0</v>
      </c>
      <c r="I12" s="96">
        <v>1</v>
      </c>
      <c r="J12" s="96">
        <v>0</v>
      </c>
      <c r="K12" s="96">
        <v>0</v>
      </c>
      <c r="L12" s="96">
        <v>1</v>
      </c>
      <c r="M12" s="96">
        <v>0</v>
      </c>
      <c r="N12" s="98">
        <v>0.5</v>
      </c>
      <c r="O12" s="99">
        <v>2</v>
      </c>
      <c r="P12" s="17"/>
      <c r="Q12" s="17"/>
      <c r="R12" s="17"/>
      <c r="S12" s="17"/>
      <c r="T12" s="23"/>
      <c r="U12" s="25"/>
      <c r="V12" s="25"/>
      <c r="W12" s="25"/>
      <c r="X12" s="25"/>
      <c r="Y12" s="25"/>
      <c r="Z12" s="26">
        <v>2</v>
      </c>
      <c r="AA12" s="26">
        <v>0</v>
      </c>
      <c r="AB12" s="26">
        <v>1</v>
      </c>
      <c r="AC12" s="26">
        <v>0</v>
      </c>
      <c r="AD12" s="26">
        <v>1</v>
      </c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 t="shared" ref="E13:M13" si="0">SUM(E4:E12)</f>
        <v>77</v>
      </c>
      <c r="F13" s="17">
        <f t="shared" si="0"/>
        <v>1</v>
      </c>
      <c r="G13" s="17">
        <f t="shared" si="0"/>
        <v>13</v>
      </c>
      <c r="H13" s="17">
        <f t="shared" si="0"/>
        <v>11</v>
      </c>
      <c r="I13" s="17">
        <f t="shared" si="0"/>
        <v>84</v>
      </c>
      <c r="J13" s="17">
        <f t="shared" si="0"/>
        <v>28</v>
      </c>
      <c r="K13" s="17">
        <f t="shared" si="0"/>
        <v>17</v>
      </c>
      <c r="L13" s="17">
        <f t="shared" si="0"/>
        <v>25</v>
      </c>
      <c r="M13" s="17">
        <f t="shared" si="0"/>
        <v>14</v>
      </c>
      <c r="N13" s="29">
        <f>PRODUCT(I13/O13)</f>
        <v>0.33734939759036142</v>
      </c>
      <c r="O13" s="30">
        <f>SUM(O4:O12)</f>
        <v>249</v>
      </c>
      <c r="P13" s="17"/>
      <c r="Q13" s="17"/>
      <c r="R13" s="17"/>
      <c r="S13" s="17"/>
      <c r="T13" s="30"/>
      <c r="U13" s="17">
        <f t="shared" ref="U13:AJ13" si="1">SUM(U4:U12)</f>
        <v>0</v>
      </c>
      <c r="V13" s="17">
        <f t="shared" si="1"/>
        <v>0</v>
      </c>
      <c r="W13" s="17">
        <f t="shared" si="1"/>
        <v>0</v>
      </c>
      <c r="X13" s="17">
        <f t="shared" si="1"/>
        <v>0</v>
      </c>
      <c r="Y13" s="17">
        <f t="shared" si="1"/>
        <v>0</v>
      </c>
      <c r="Z13" s="17">
        <f t="shared" si="1"/>
        <v>7</v>
      </c>
      <c r="AA13" s="17">
        <f t="shared" si="1"/>
        <v>0</v>
      </c>
      <c r="AB13" s="17">
        <f t="shared" si="1"/>
        <v>1</v>
      </c>
      <c r="AC13" s="17">
        <f t="shared" si="1"/>
        <v>1</v>
      </c>
      <c r="AD13" s="17">
        <f t="shared" si="1"/>
        <v>3</v>
      </c>
      <c r="AE13" s="17">
        <f t="shared" si="1"/>
        <v>0</v>
      </c>
      <c r="AF13" s="17">
        <f t="shared" si="1"/>
        <v>0</v>
      </c>
      <c r="AG13" s="17">
        <f t="shared" si="1"/>
        <v>0</v>
      </c>
      <c r="AH13" s="17">
        <f t="shared" si="1"/>
        <v>0</v>
      </c>
      <c r="AI13" s="17">
        <f t="shared" si="1"/>
        <v>0</v>
      </c>
      <c r="AJ13" s="17">
        <f t="shared" si="1"/>
        <v>0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7" t="s">
        <v>2</v>
      </c>
      <c r="C14" s="31"/>
      <c r="D14" s="32">
        <f>SUM(F13:H13)+((I13-F13-G13)/3)+(E13/3)+(AE13*25)+(AF13*25)+(AG13*10)+(AH13*25)+(AI13*20)+(AJ13*15)</f>
        <v>74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23"/>
      <c r="AH14" s="1"/>
      <c r="AI14" s="34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3"/>
      <c r="O15" s="35"/>
      <c r="P15" s="35"/>
      <c r="Q15" s="35"/>
      <c r="R15" s="35"/>
      <c r="S15" s="35"/>
      <c r="T15" s="35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3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29" t="s">
        <v>35</v>
      </c>
      <c r="O16" s="23"/>
      <c r="P16" s="37" t="s">
        <v>32</v>
      </c>
      <c r="Q16" s="11"/>
      <c r="R16" s="11"/>
      <c r="S16" s="11"/>
      <c r="T16" s="38"/>
      <c r="U16" s="38"/>
      <c r="V16" s="38"/>
      <c r="W16" s="38"/>
      <c r="X16" s="38"/>
      <c r="Y16" s="11"/>
      <c r="Z16" s="11"/>
      <c r="AA16" s="11"/>
      <c r="AB16" s="10"/>
      <c r="AC16" s="10"/>
      <c r="AD16" s="10"/>
      <c r="AE16" s="10"/>
      <c r="AF16" s="11"/>
      <c r="AG16" s="11"/>
      <c r="AH16" s="11"/>
      <c r="AI16" s="11"/>
      <c r="AJ16" s="39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7" t="s">
        <v>17</v>
      </c>
      <c r="C17" s="11"/>
      <c r="D17" s="39"/>
      <c r="E17" s="25">
        <f>PRODUCT(E13)</f>
        <v>77</v>
      </c>
      <c r="F17" s="25">
        <f>PRODUCT(F13)</f>
        <v>1</v>
      </c>
      <c r="G17" s="25">
        <f>PRODUCT(G13)</f>
        <v>13</v>
      </c>
      <c r="H17" s="25">
        <f>PRODUCT(H13)</f>
        <v>11</v>
      </c>
      <c r="I17" s="25">
        <f>PRODUCT(I13)</f>
        <v>84</v>
      </c>
      <c r="J17" s="1"/>
      <c r="K17" s="40">
        <f>PRODUCT((F17+G17)/E17)</f>
        <v>0.18181818181818182</v>
      </c>
      <c r="L17" s="40">
        <f>PRODUCT(H17/E17)</f>
        <v>0.14285714285714285</v>
      </c>
      <c r="M17" s="40">
        <f>PRODUCT(I17/E17)</f>
        <v>1.0909090909090908</v>
      </c>
      <c r="N17" s="28">
        <f>PRODUCT(N13)</f>
        <v>0.33734939759036142</v>
      </c>
      <c r="O17" s="23">
        <f>PRODUCT(O13)</f>
        <v>249</v>
      </c>
      <c r="P17" s="65" t="s">
        <v>33</v>
      </c>
      <c r="Q17" s="66"/>
      <c r="R17" s="67" t="s">
        <v>47</v>
      </c>
      <c r="S17" s="67"/>
      <c r="T17" s="67"/>
      <c r="U17" s="67"/>
      <c r="V17" s="67"/>
      <c r="W17" s="67"/>
      <c r="X17" s="67"/>
      <c r="Y17" s="67"/>
      <c r="Z17" s="67"/>
      <c r="AA17" s="67"/>
      <c r="AB17" s="68" t="s">
        <v>37</v>
      </c>
      <c r="AC17" s="68"/>
      <c r="AD17" s="69" t="s">
        <v>50</v>
      </c>
      <c r="AE17" s="68"/>
      <c r="AF17" s="68"/>
      <c r="AG17" s="70"/>
      <c r="AH17" s="70"/>
      <c r="AI17" s="71"/>
      <c r="AJ17" s="72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1" t="s">
        <v>18</v>
      </c>
      <c r="C18" s="42"/>
      <c r="D18" s="43"/>
      <c r="E18" s="25"/>
      <c r="F18" s="25"/>
      <c r="G18" s="25"/>
      <c r="H18" s="25"/>
      <c r="I18" s="25"/>
      <c r="J18" s="1"/>
      <c r="K18" s="40"/>
      <c r="L18" s="40"/>
      <c r="M18" s="40"/>
      <c r="N18" s="28"/>
      <c r="O18" s="44"/>
      <c r="P18" s="73" t="s">
        <v>38</v>
      </c>
      <c r="Q18" s="74"/>
      <c r="R18" s="67" t="s">
        <v>49</v>
      </c>
      <c r="S18" s="67"/>
      <c r="T18" s="67"/>
      <c r="U18" s="67"/>
      <c r="V18" s="67"/>
      <c r="W18" s="67"/>
      <c r="X18" s="67"/>
      <c r="Y18" s="67"/>
      <c r="Z18" s="67"/>
      <c r="AA18" s="67"/>
      <c r="AB18" s="68" t="s">
        <v>48</v>
      </c>
      <c r="AC18" s="68"/>
      <c r="AD18" s="69" t="s">
        <v>51</v>
      </c>
      <c r="AE18" s="68"/>
      <c r="AF18" s="68"/>
      <c r="AG18" s="69"/>
      <c r="AH18" s="69"/>
      <c r="AI18" s="75"/>
      <c r="AJ18" s="76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5" t="s">
        <v>19</v>
      </c>
      <c r="C19" s="46"/>
      <c r="D19" s="47"/>
      <c r="E19" s="26">
        <f>PRODUCT(Z13)</f>
        <v>7</v>
      </c>
      <c r="F19" s="26">
        <f t="shared" ref="F19:I19" si="2">PRODUCT(AA13)</f>
        <v>0</v>
      </c>
      <c r="G19" s="26">
        <f t="shared" si="2"/>
        <v>1</v>
      </c>
      <c r="H19" s="26">
        <f t="shared" si="2"/>
        <v>1</v>
      </c>
      <c r="I19" s="26">
        <f t="shared" si="2"/>
        <v>3</v>
      </c>
      <c r="J19" s="1"/>
      <c r="K19" s="48">
        <f>PRODUCT((F19+G19)/E19)</f>
        <v>0.14285714285714285</v>
      </c>
      <c r="L19" s="48">
        <f>PRODUCT(H19/E19)</f>
        <v>0.14285714285714285</v>
      </c>
      <c r="M19" s="48">
        <f>PRODUCT(I19/E19)</f>
        <v>0.42857142857142855</v>
      </c>
      <c r="N19" s="49">
        <f>PRODUCT(I19/O19)</f>
        <v>0.375</v>
      </c>
      <c r="O19" s="23">
        <v>8</v>
      </c>
      <c r="P19" s="73" t="s">
        <v>39</v>
      </c>
      <c r="Q19" s="74"/>
      <c r="R19" s="67" t="s">
        <v>49</v>
      </c>
      <c r="S19" s="67"/>
      <c r="T19" s="67"/>
      <c r="U19" s="67"/>
      <c r="V19" s="67"/>
      <c r="W19" s="67"/>
      <c r="X19" s="67"/>
      <c r="Y19" s="67"/>
      <c r="Z19" s="67"/>
      <c r="AA19" s="67"/>
      <c r="AB19" s="68" t="s">
        <v>48</v>
      </c>
      <c r="AC19" s="68"/>
      <c r="AD19" s="69" t="s">
        <v>51</v>
      </c>
      <c r="AE19" s="68"/>
      <c r="AF19" s="68"/>
      <c r="AG19" s="69"/>
      <c r="AH19" s="69"/>
      <c r="AI19" s="75"/>
      <c r="AJ19" s="76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0" t="s">
        <v>20</v>
      </c>
      <c r="C20" s="51"/>
      <c r="D20" s="52"/>
      <c r="E20" s="17">
        <f>SUM(E17:E19)</f>
        <v>84</v>
      </c>
      <c r="F20" s="17">
        <f>SUM(F17:F19)</f>
        <v>1</v>
      </c>
      <c r="G20" s="17">
        <f>SUM(G17:G19)</f>
        <v>14</v>
      </c>
      <c r="H20" s="17">
        <f>SUM(H17:H19)</f>
        <v>12</v>
      </c>
      <c r="I20" s="17">
        <f>SUM(I17:I19)</f>
        <v>87</v>
      </c>
      <c r="J20" s="1"/>
      <c r="K20" s="53">
        <f>PRODUCT((F20+G20)/E20)</f>
        <v>0.17857142857142858</v>
      </c>
      <c r="L20" s="53">
        <f>PRODUCT(H20/E20)</f>
        <v>0.14285714285714285</v>
      </c>
      <c r="M20" s="53">
        <f>PRODUCT(I20/E20)</f>
        <v>1.0357142857142858</v>
      </c>
      <c r="N20" s="29">
        <f>PRODUCT(I20/O20)</f>
        <v>0.33852140077821014</v>
      </c>
      <c r="O20" s="23">
        <f>SUM(O17:O19)</f>
        <v>257</v>
      </c>
      <c r="P20" s="77" t="s">
        <v>34</v>
      </c>
      <c r="Q20" s="78"/>
      <c r="R20" s="79" t="s">
        <v>52</v>
      </c>
      <c r="S20" s="79"/>
      <c r="T20" s="79"/>
      <c r="U20" s="79"/>
      <c r="V20" s="79"/>
      <c r="W20" s="79"/>
      <c r="X20" s="79"/>
      <c r="Y20" s="79"/>
      <c r="Z20" s="79"/>
      <c r="AA20" s="79"/>
      <c r="AB20" s="80" t="s">
        <v>53</v>
      </c>
      <c r="AC20" s="79"/>
      <c r="AD20" s="82" t="s">
        <v>54</v>
      </c>
      <c r="AE20" s="79"/>
      <c r="AF20" s="79"/>
      <c r="AG20" s="79"/>
      <c r="AH20" s="79"/>
      <c r="AI20" s="80"/>
      <c r="AJ20" s="81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4"/>
      <c r="C21" s="34"/>
      <c r="D21" s="34"/>
      <c r="E21" s="34"/>
      <c r="F21" s="34"/>
      <c r="G21" s="34"/>
      <c r="H21" s="34"/>
      <c r="I21" s="34"/>
      <c r="J21" s="1"/>
      <c r="K21" s="34"/>
      <c r="L21" s="34"/>
      <c r="M21" s="34"/>
      <c r="N21" s="33"/>
      <c r="O21" s="23"/>
      <c r="P21" s="23"/>
      <c r="Q21" s="23"/>
      <c r="R21" s="23"/>
      <c r="S21" s="23"/>
      <c r="T21" s="23"/>
      <c r="U21" s="1"/>
      <c r="V21" s="1"/>
      <c r="W21" s="1"/>
      <c r="X21" s="1"/>
      <c r="Y21" s="23"/>
      <c r="Z21" s="23"/>
      <c r="AA21" s="54"/>
      <c r="AB21" s="1"/>
      <c r="AC21" s="1"/>
      <c r="AD21" s="1"/>
      <c r="AE21" s="1"/>
      <c r="AF21" s="1"/>
      <c r="AG21" s="23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1" t="s">
        <v>36</v>
      </c>
      <c r="C22" s="1"/>
      <c r="D22" s="1" t="s">
        <v>61</v>
      </c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54"/>
      <c r="AB22" s="1"/>
      <c r="AC22" s="1"/>
      <c r="AD22" s="1"/>
      <c r="AE22" s="1"/>
      <c r="AF22" s="1"/>
      <c r="AG22" s="23"/>
      <c r="AH22" s="1"/>
      <c r="AI22" s="1"/>
      <c r="AJ22" s="1"/>
      <c r="AK22" s="22"/>
      <c r="AL22" s="7"/>
      <c r="AM22" s="7"/>
      <c r="AN22" s="7"/>
      <c r="AO22" s="7"/>
      <c r="AP22" s="7"/>
    </row>
    <row r="23" spans="1:42" s="55" customFormat="1" ht="15" customHeight="1" x14ac:dyDescent="0.25">
      <c r="A23" s="1"/>
      <c r="B23" s="1"/>
      <c r="C23" s="1"/>
      <c r="D23" s="1" t="s">
        <v>60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23"/>
      <c r="Z23" s="23"/>
      <c r="AA23" s="54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s="55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4"/>
      <c r="AB24" s="1"/>
      <c r="AC24" s="23"/>
      <c r="AD24" s="23"/>
      <c r="AE24" s="23"/>
      <c r="AF24" s="23"/>
      <c r="AG24" s="23"/>
      <c r="AH24" s="23"/>
      <c r="AI24" s="23"/>
      <c r="AJ24" s="23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1"/>
      <c r="W25" s="1"/>
      <c r="X25" s="1"/>
      <c r="Y25" s="23"/>
      <c r="Z25" s="23"/>
      <c r="AA25" s="54"/>
      <c r="AB25" s="1"/>
      <c r="AC25" s="23"/>
      <c r="AD25" s="23"/>
      <c r="AE25" s="23"/>
      <c r="AF25" s="23"/>
      <c r="AG25" s="23"/>
      <c r="AH25" s="23"/>
      <c r="AI25" s="23"/>
      <c r="AJ25" s="23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23"/>
      <c r="Q26" s="23"/>
      <c r="R26" s="23"/>
      <c r="S26" s="23"/>
      <c r="T26" s="23"/>
      <c r="U26" s="1"/>
      <c r="V26" s="1"/>
      <c r="W26" s="1"/>
      <c r="X26" s="1"/>
      <c r="Y26" s="23"/>
      <c r="Z26" s="23"/>
      <c r="AA26" s="54"/>
      <c r="AB26" s="1"/>
      <c r="AC26" s="23"/>
      <c r="AD26" s="23"/>
      <c r="AE26" s="23"/>
      <c r="AF26" s="23"/>
      <c r="AG26" s="23"/>
      <c r="AH26" s="23"/>
      <c r="AI26" s="23"/>
      <c r="AJ26" s="23"/>
      <c r="AK26" s="7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3"/>
      <c r="O27" s="23"/>
      <c r="P27" s="23"/>
      <c r="Q27" s="23"/>
      <c r="R27" s="23"/>
      <c r="S27" s="23"/>
      <c r="T27" s="23"/>
      <c r="U27" s="1"/>
      <c r="V27" s="1"/>
      <c r="W27" s="1"/>
      <c r="X27" s="1"/>
      <c r="Y27" s="23"/>
      <c r="Z27" s="23"/>
      <c r="AA27" s="54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55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54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5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54"/>
      <c r="AB29" s="1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5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23"/>
      <c r="Z30" s="23"/>
      <c r="AA30" s="54"/>
      <c r="AB30" s="1"/>
      <c r="AC30" s="1"/>
      <c r="AD30" s="1"/>
      <c r="AE30" s="1"/>
      <c r="AF30" s="1"/>
      <c r="AG30" s="23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55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23"/>
      <c r="Z31" s="23"/>
      <c r="AA31" s="54"/>
      <c r="AB31" s="1"/>
      <c r="AC31" s="1"/>
      <c r="AD31" s="1"/>
      <c r="AE31" s="1"/>
      <c r="AF31" s="1"/>
      <c r="AG31" s="23"/>
      <c r="AH31" s="1"/>
      <c r="AI31" s="1"/>
      <c r="AJ31" s="1"/>
      <c r="AK31" s="22"/>
      <c r="AL31" s="7"/>
      <c r="AM31" s="7"/>
      <c r="AN31" s="7"/>
      <c r="AO31" s="7"/>
      <c r="AP31" s="7"/>
    </row>
    <row r="32" spans="1:42" s="55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23"/>
      <c r="Z32" s="23"/>
      <c r="AA32" s="54"/>
      <c r="AB32" s="1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5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54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5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54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5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54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5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54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5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54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5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54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5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54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5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54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5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54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5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54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5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54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5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54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5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54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5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54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5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54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5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54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5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54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5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54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5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54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5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54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5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54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5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54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5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54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5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54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5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54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5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54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5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54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5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54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5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54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5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54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5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54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5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54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5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54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5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54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5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54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5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54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5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54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5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54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5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54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55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54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55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54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55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54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55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54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55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54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55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54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55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54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55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54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55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54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55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54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55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54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55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54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55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54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55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54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55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54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55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54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55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54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55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54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55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54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55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54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55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54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55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54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55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54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55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54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55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54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55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54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55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54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55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54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55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54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55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54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55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54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55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54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55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54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55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54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55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54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55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54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55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54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55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54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55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54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55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54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55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54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55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54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55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54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55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54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55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54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55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54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55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54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55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54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55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54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55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54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55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54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55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54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55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54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55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54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55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54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55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54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55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54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55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54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55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54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55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54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55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54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55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54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55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54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55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54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55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54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55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54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55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54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55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54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55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54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55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54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55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54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55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54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55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54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55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54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55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54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55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54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55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54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55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54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55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54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55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54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55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54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55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54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55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54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55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54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55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54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55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54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55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54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55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54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55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54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55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54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55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54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55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54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55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54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55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54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55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54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55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54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55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54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55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54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</sheetData>
  <sortState xmlns:xlrd2="http://schemas.microsoft.com/office/spreadsheetml/2017/richdata2" ref="B10:AJ12">
    <sortCondition ref="B10"/>
  </sortState>
  <phoneticPr fontId="0" type="noConversion"/>
  <hyperlinks>
    <hyperlink ref="D12" r:id="rId1" display="https://www.pesistulokset.fi/seura/2024/31/joukkue/12710" xr:uid="{B2F17858-8E5E-4DA8-99F0-3A176115F751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2024-10-06T10:08:42Z</dcterms:modified>
</cp:coreProperties>
</file>